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00" windowHeight="11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Robert Sagulin</author>
  </authors>
  <commentList>
    <comment ref="U2" authorId="0">
      <text>
        <r>
          <rPr>
            <b/>
            <sz val="9"/>
            <rFont val="Tahoma"/>
            <family val="2"/>
          </rPr>
          <t>Robert Sagulin:</t>
        </r>
        <r>
          <rPr>
            <sz val="9"/>
            <rFont val="Tahoma"/>
            <family val="2"/>
          </rPr>
          <t xml:space="preserve">
Gullviverallyt</t>
        </r>
      </text>
    </comment>
    <comment ref="U5" authorId="0">
      <text>
        <r>
          <rPr>
            <b/>
            <sz val="9"/>
            <rFont val="Tahoma"/>
            <family val="2"/>
          </rPr>
          <t>Robert Sagulin:</t>
        </r>
        <r>
          <rPr>
            <sz val="9"/>
            <rFont val="Tahoma"/>
            <family val="2"/>
          </rPr>
          <t xml:space="preserve">
Gullviverallyt</t>
        </r>
      </text>
    </comment>
    <comment ref="U4" authorId="0">
      <text>
        <r>
          <rPr>
            <b/>
            <sz val="9"/>
            <rFont val="Tahoma"/>
            <family val="2"/>
          </rPr>
          <t>Robert Sagulin:</t>
        </r>
        <r>
          <rPr>
            <sz val="9"/>
            <rFont val="Tahoma"/>
            <family val="2"/>
          </rPr>
          <t xml:space="preserve">
Gullviverallyt</t>
        </r>
      </text>
    </comment>
    <comment ref="U3" authorId="0">
      <text>
        <r>
          <rPr>
            <b/>
            <sz val="9"/>
            <rFont val="Tahoma"/>
            <family val="2"/>
          </rPr>
          <t>Robert Sagulin:</t>
        </r>
        <r>
          <rPr>
            <sz val="9"/>
            <rFont val="Tahoma"/>
            <family val="2"/>
          </rPr>
          <t xml:space="preserve">
Gullviverallyt</t>
        </r>
      </text>
    </comment>
    <comment ref="E5" authorId="0">
      <text>
        <r>
          <rPr>
            <b/>
            <sz val="9"/>
            <rFont val="Tahoma"/>
            <family val="2"/>
          </rPr>
          <t>Robert Sagulin:</t>
        </r>
        <r>
          <rPr>
            <sz val="9"/>
            <rFont val="Tahoma"/>
            <family val="2"/>
          </rPr>
          <t xml:space="preserve">
DNF</t>
        </r>
      </text>
    </comment>
    <comment ref="F4" authorId="0">
      <text>
        <r>
          <rPr>
            <b/>
            <sz val="9"/>
            <rFont val="Tahoma"/>
            <family val="2"/>
          </rPr>
          <t>Robert Sagulin:</t>
        </r>
        <r>
          <rPr>
            <sz val="9"/>
            <rFont val="Tahoma"/>
            <family val="2"/>
          </rPr>
          <t xml:space="preserve">
DNF</t>
        </r>
      </text>
    </comment>
    <comment ref="F16" authorId="0">
      <text>
        <r>
          <rPr>
            <b/>
            <sz val="9"/>
            <rFont val="Tahoma"/>
            <family val="2"/>
          </rPr>
          <t>Robert Sagulin:</t>
        </r>
        <r>
          <rPr>
            <sz val="9"/>
            <rFont val="Tahoma"/>
            <family val="2"/>
          </rPr>
          <t xml:space="preserve">
DNF</t>
        </r>
      </text>
    </comment>
  </commentList>
</comments>
</file>

<file path=xl/sharedStrings.xml><?xml version="1.0" encoding="utf-8"?>
<sst xmlns="http://schemas.openxmlformats.org/spreadsheetml/2006/main" count="52" uniqueCount="52">
  <si>
    <t>Plac</t>
  </si>
  <si>
    <t>Fot</t>
  </si>
  <si>
    <t>Rorsman</t>
  </si>
  <si>
    <t>Summa</t>
  </si>
  <si>
    <t>Arkö Runt</t>
  </si>
  <si>
    <t>Övriga SSF-seglingar</t>
  </si>
  <si>
    <t xml:space="preserve">Hyundai Cup </t>
  </si>
  <si>
    <t>Båtnamn</t>
  </si>
  <si>
    <t>Tjörn Runt</t>
  </si>
  <si>
    <t>Åland Race (TRBS)</t>
  </si>
  <si>
    <t>IFOR</t>
  </si>
  <si>
    <t>Seapilot2star (shorthand)</t>
  </si>
  <si>
    <t>ÅFOR ORC Int</t>
  </si>
  <si>
    <t xml:space="preserve">ÅFOR SRS </t>
  </si>
  <si>
    <t>Nordic Yacht Race (shorthand)</t>
  </si>
  <si>
    <t>Lidingö Runt</t>
  </si>
  <si>
    <t>Frykisregattan 1</t>
  </si>
  <si>
    <t>Frykisregattan 2</t>
  </si>
  <si>
    <t>Byxelkroken</t>
  </si>
  <si>
    <t>Kolfiberrodret</t>
  </si>
  <si>
    <t>Linjettmästerskapet</t>
  </si>
  <si>
    <t>Ornö Runt</t>
  </si>
  <si>
    <t>Felica</t>
  </si>
  <si>
    <t>Lindbäck</t>
  </si>
  <si>
    <t>Alva</t>
  </si>
  <si>
    <t>Pilfalk</t>
  </si>
  <si>
    <t>Norström</t>
  </si>
  <si>
    <t>Alapocas</t>
  </si>
  <si>
    <t>Serenity</t>
  </si>
  <si>
    <t>Komorowski</t>
  </si>
  <si>
    <t>Hellevi</t>
  </si>
  <si>
    <t>Berglund</t>
  </si>
  <si>
    <t>Azurina</t>
  </si>
  <si>
    <t>Lindblad</t>
  </si>
  <si>
    <t>Amorina</t>
  </si>
  <si>
    <t>Montalvo</t>
  </si>
  <si>
    <t>AqWaNette</t>
  </si>
  <si>
    <t>Karlsson</t>
  </si>
  <si>
    <t>DreamlineOne</t>
  </si>
  <si>
    <t>Lagerström</t>
  </si>
  <si>
    <t>Santana</t>
  </si>
  <si>
    <t>Dannborg</t>
  </si>
  <si>
    <t>Sea U</t>
  </si>
  <si>
    <t>Sundin</t>
  </si>
  <si>
    <t>Augusta</t>
  </si>
  <si>
    <t>Granström</t>
  </si>
  <si>
    <t>Leanne 2</t>
  </si>
  <si>
    <t>Hjorter</t>
  </si>
  <si>
    <t>Anemona</t>
  </si>
  <si>
    <t>Schramm</t>
  </si>
  <si>
    <t>Alina</t>
  </si>
  <si>
    <t>Björklund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</si>
</sst>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textRotation="45"/>
    </xf>
    <xf numFmtId="0" fontId="4" fillId="0" borderId="0" xfId="0" applyFont="1" applyAlignment="1">
      <alignment textRotation="45"/>
    </xf>
    <xf numFmtId="0" fontId="5" fillId="0" borderId="0" xfId="0" applyFont="1" applyAlignment="1">
      <alignment textRotation="45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4" fontId="5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10</xdr:row>
      <xdr:rowOff>66675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667125" y="49530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366712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7</xdr:row>
      <xdr:rowOff>9525</xdr:rowOff>
    </xdr:from>
    <xdr:ext cx="180975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6486525" y="432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4</xdr:row>
      <xdr:rowOff>38100</xdr:rowOff>
    </xdr:from>
    <xdr:ext cx="171450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3638550" y="37814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114300</xdr:colOff>
      <xdr:row>15</xdr:row>
      <xdr:rowOff>38100</xdr:rowOff>
    </xdr:from>
    <xdr:ext cx="180975" cy="266700"/>
    <xdr:sp fLocksText="0">
      <xdr:nvSpPr>
        <xdr:cNvPr id="5" name="TextBox 4"/>
        <xdr:cNvSpPr txBox="1">
          <a:spLocks noChangeArrowheads="1"/>
        </xdr:cNvSpPr>
      </xdr:nvSpPr>
      <xdr:spPr>
        <a:xfrm>
          <a:off x="7543800" y="5876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314325</xdr:rowOff>
    </xdr:from>
    <xdr:ext cx="2190750" cy="276225"/>
    <xdr:sp>
      <xdr:nvSpPr>
        <xdr:cNvPr id="6" name="TextBox 7"/>
        <xdr:cNvSpPr txBox="1">
          <a:spLocks noChangeArrowheads="1"/>
        </xdr:cNvSpPr>
      </xdr:nvSpPr>
      <xdr:spPr>
        <a:xfrm>
          <a:off x="2857500" y="314325"/>
          <a:ext cx="2190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Linjett Cup 2018 - Inför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IFOR &amp; ÅFOR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tabSelected="1" view="pageLayout" zoomScaleNormal="75" workbookViewId="0" topLeftCell="A2">
      <selection activeCell="V28" sqref="V28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3" width="6.28125" style="0" customWidth="1"/>
    <col min="4" max="4" width="16.140625" style="0" customWidth="1"/>
    <col min="5" max="6" width="4.140625" style="0" customWidth="1"/>
    <col min="7" max="7" width="3.8515625" style="0" customWidth="1"/>
    <col min="8" max="9" width="4.421875" style="0" customWidth="1"/>
    <col min="10" max="20" width="3.7109375" style="0" customWidth="1"/>
    <col min="21" max="21" width="6.7109375" style="0" customWidth="1"/>
  </cols>
  <sheetData>
    <row r="1" spans="1:23" s="1" customFormat="1" ht="249.75" customHeight="1">
      <c r="A1" s="2" t="s">
        <v>0</v>
      </c>
      <c r="B1" s="2" t="s">
        <v>7</v>
      </c>
      <c r="C1" s="2" t="s">
        <v>1</v>
      </c>
      <c r="D1" s="2" t="s">
        <v>2</v>
      </c>
      <c r="E1" s="2" t="s">
        <v>21</v>
      </c>
      <c r="F1" s="2" t="s">
        <v>15</v>
      </c>
      <c r="G1" s="2" t="s">
        <v>11</v>
      </c>
      <c r="H1" s="2" t="s">
        <v>19</v>
      </c>
      <c r="I1" s="2" t="s">
        <v>16</v>
      </c>
      <c r="J1" s="2" t="s">
        <v>10</v>
      </c>
      <c r="K1" s="2" t="s">
        <v>12</v>
      </c>
      <c r="L1" s="2" t="s">
        <v>13</v>
      </c>
      <c r="M1" s="2" t="s">
        <v>20</v>
      </c>
      <c r="N1" s="2" t="s">
        <v>17</v>
      </c>
      <c r="O1" s="2" t="s">
        <v>8</v>
      </c>
      <c r="P1" s="2" t="s">
        <v>6</v>
      </c>
      <c r="Q1" s="2" t="s">
        <v>4</v>
      </c>
      <c r="R1" s="2" t="s">
        <v>14</v>
      </c>
      <c r="S1" s="2" t="s">
        <v>9</v>
      </c>
      <c r="T1" s="2" t="s">
        <v>18</v>
      </c>
      <c r="U1" s="2" t="s">
        <v>5</v>
      </c>
      <c r="V1" s="2" t="s">
        <v>3</v>
      </c>
      <c r="W1" s="3"/>
    </row>
    <row r="2" spans="1:23" ht="15">
      <c r="A2" s="4">
        <v>1</v>
      </c>
      <c r="B2" s="5" t="s">
        <v>22</v>
      </c>
      <c r="C2" s="4">
        <v>32</v>
      </c>
      <c r="D2" s="5" t="s">
        <v>23</v>
      </c>
      <c r="E2" s="7">
        <f>SUM(3+1)</f>
        <v>4</v>
      </c>
      <c r="F2" s="7"/>
      <c r="G2" s="7">
        <f>SUM(3+9+1)</f>
        <v>13</v>
      </c>
      <c r="H2" s="7">
        <f>SUM(3+5+3+1)</f>
        <v>12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>
        <f>SUM(4+3+6)</f>
        <v>13</v>
      </c>
      <c r="V2" s="8">
        <f aca="true" t="shared" si="0" ref="V2:V16">SUM(E2:U2)</f>
        <v>42</v>
      </c>
      <c r="W2" s="6"/>
    </row>
    <row r="3" spans="1:23" ht="15">
      <c r="A3" s="4">
        <v>2</v>
      </c>
      <c r="B3" s="5" t="s">
        <v>28</v>
      </c>
      <c r="C3" s="4">
        <v>33</v>
      </c>
      <c r="D3" s="5" t="s">
        <v>29</v>
      </c>
      <c r="E3" s="7">
        <f>SUM(5+1+3)</f>
        <v>9</v>
      </c>
      <c r="F3" s="7"/>
      <c r="G3" s="7">
        <f>SUM(7+9+1)</f>
        <v>17</v>
      </c>
      <c r="H3" s="7">
        <f>SUM(2+5+3+1)</f>
        <v>11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>
        <f>SUM(1+3)</f>
        <v>4</v>
      </c>
      <c r="V3" s="8">
        <f t="shared" si="0"/>
        <v>41</v>
      </c>
      <c r="W3" s="6"/>
    </row>
    <row r="4" spans="1:23" ht="15">
      <c r="A4" s="4">
        <v>3</v>
      </c>
      <c r="B4" s="5" t="s">
        <v>27</v>
      </c>
      <c r="C4" s="4">
        <v>33</v>
      </c>
      <c r="D4" s="5" t="s">
        <v>26</v>
      </c>
      <c r="E4" s="7">
        <f>SUM(2+1)</f>
        <v>3</v>
      </c>
      <c r="F4" s="7">
        <v>1</v>
      </c>
      <c r="G4" s="7">
        <f>SUM(8+9+3+1)</f>
        <v>21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>
        <f>SUM(2+3+3)</f>
        <v>8</v>
      </c>
      <c r="V4" s="8">
        <f t="shared" si="0"/>
        <v>33</v>
      </c>
      <c r="W4" s="6"/>
    </row>
    <row r="5" spans="1:23" ht="15">
      <c r="A5" s="4">
        <v>4</v>
      </c>
      <c r="B5" s="5" t="s">
        <v>24</v>
      </c>
      <c r="C5" s="4">
        <v>34</v>
      </c>
      <c r="D5" s="5" t="s">
        <v>25</v>
      </c>
      <c r="E5" s="7">
        <v>1</v>
      </c>
      <c r="F5" s="7">
        <f>SUM(5+1+3+1)</f>
        <v>10</v>
      </c>
      <c r="G5" s="7"/>
      <c r="H5" s="7"/>
      <c r="I5" s="7">
        <f>SUM(3+1+1)</f>
        <v>5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>
        <f>SUM(3+3+3)</f>
        <v>9</v>
      </c>
      <c r="V5" s="8">
        <f t="shared" si="0"/>
        <v>25</v>
      </c>
      <c r="W5" s="6"/>
    </row>
    <row r="6" spans="1:23" ht="15">
      <c r="A6" s="4">
        <v>5</v>
      </c>
      <c r="B6" s="5" t="s">
        <v>36</v>
      </c>
      <c r="C6" s="4">
        <v>37</v>
      </c>
      <c r="D6" s="5" t="s">
        <v>37</v>
      </c>
      <c r="E6" s="7"/>
      <c r="F6" s="7"/>
      <c r="G6" s="7">
        <f>SUM(6+9+1)</f>
        <v>16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>
        <f t="shared" si="0"/>
        <v>16</v>
      </c>
      <c r="W6" s="6"/>
    </row>
    <row r="7" spans="1:40" ht="15">
      <c r="A7" s="4">
        <v>6</v>
      </c>
      <c r="B7" s="5" t="s">
        <v>38</v>
      </c>
      <c r="C7" s="4">
        <v>40</v>
      </c>
      <c r="D7" s="5" t="s">
        <v>39</v>
      </c>
      <c r="E7" s="7"/>
      <c r="F7" s="7"/>
      <c r="G7" s="7">
        <f>SUM(5+9+1)</f>
        <v>15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>
        <f t="shared" si="0"/>
        <v>15</v>
      </c>
      <c r="W7" s="6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4"/>
    </row>
    <row r="8" spans="1:23" ht="15">
      <c r="A8" s="4">
        <v>7</v>
      </c>
      <c r="B8" s="5" t="s">
        <v>40</v>
      </c>
      <c r="C8" s="4">
        <v>35</v>
      </c>
      <c r="D8" s="5" t="s">
        <v>41</v>
      </c>
      <c r="E8" s="7"/>
      <c r="F8" s="7"/>
      <c r="G8" s="7">
        <f>SUM(4+9+1)</f>
        <v>14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>
        <f t="shared" si="0"/>
        <v>14</v>
      </c>
      <c r="W8" s="6"/>
    </row>
    <row r="9" spans="1:23" ht="15">
      <c r="A9" s="4">
        <v>8</v>
      </c>
      <c r="B9" s="12" t="s">
        <v>30</v>
      </c>
      <c r="C9" s="4">
        <v>32</v>
      </c>
      <c r="D9" s="5" t="s">
        <v>31</v>
      </c>
      <c r="E9" s="7">
        <f>SUM(4+1+1)</f>
        <v>6</v>
      </c>
      <c r="F9" s="7">
        <f>SUM(3+1)</f>
        <v>4</v>
      </c>
      <c r="G9" s="7"/>
      <c r="H9" s="7"/>
      <c r="I9" s="7">
        <f>SUM(2+1)</f>
        <v>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9">
        <f t="shared" si="0"/>
        <v>13</v>
      </c>
      <c r="W9" s="6"/>
    </row>
    <row r="10" spans="1:23" ht="15">
      <c r="A10" s="4">
        <v>9</v>
      </c>
      <c r="B10" s="5" t="s">
        <v>44</v>
      </c>
      <c r="C10" s="4">
        <v>37</v>
      </c>
      <c r="D10" s="5" t="s">
        <v>45</v>
      </c>
      <c r="E10" s="7"/>
      <c r="F10" s="7"/>
      <c r="G10" s="7">
        <f>SUM(2+9+1)</f>
        <v>12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8">
        <f t="shared" si="0"/>
        <v>12</v>
      </c>
      <c r="W10" s="6"/>
    </row>
    <row r="11" spans="1:23" ht="15">
      <c r="A11" s="4">
        <v>10</v>
      </c>
      <c r="B11" s="5" t="s">
        <v>42</v>
      </c>
      <c r="C11" s="4">
        <v>35</v>
      </c>
      <c r="D11" s="5" t="s">
        <v>43</v>
      </c>
      <c r="E11" s="7"/>
      <c r="F11" s="7"/>
      <c r="G11" s="7">
        <f>SUM(1+7+1)</f>
        <v>9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8">
        <f t="shared" si="0"/>
        <v>9</v>
      </c>
      <c r="W11" s="6"/>
    </row>
    <row r="12" spans="1:23" ht="15">
      <c r="A12" s="4">
        <v>11</v>
      </c>
      <c r="B12" s="5" t="s">
        <v>46</v>
      </c>
      <c r="C12" s="4">
        <v>35</v>
      </c>
      <c r="D12" s="5" t="s">
        <v>47</v>
      </c>
      <c r="E12" s="7"/>
      <c r="F12" s="7"/>
      <c r="G12" s="7"/>
      <c r="H12" s="7"/>
      <c r="I12" s="7">
        <f>SUM(4+1+3)</f>
        <v>8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8">
        <f t="shared" si="0"/>
        <v>8</v>
      </c>
      <c r="W12" s="6"/>
    </row>
    <row r="13" spans="1:23" ht="15">
      <c r="A13" s="4">
        <v>12</v>
      </c>
      <c r="B13" s="5" t="s">
        <v>50</v>
      </c>
      <c r="C13" s="4">
        <v>37</v>
      </c>
      <c r="D13" s="5" t="s">
        <v>51</v>
      </c>
      <c r="E13" s="7"/>
      <c r="F13" s="7"/>
      <c r="G13" s="7"/>
      <c r="H13" s="7">
        <f>SUM(1+5+1)</f>
        <v>7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8">
        <f t="shared" si="0"/>
        <v>7</v>
      </c>
      <c r="W13" s="6"/>
    </row>
    <row r="14" spans="1:23" ht="15">
      <c r="A14" s="4">
        <v>13</v>
      </c>
      <c r="B14" s="5" t="s">
        <v>32</v>
      </c>
      <c r="C14" s="4">
        <v>33</v>
      </c>
      <c r="D14" s="5" t="s">
        <v>33</v>
      </c>
      <c r="E14" s="7"/>
      <c r="F14" s="7">
        <f>SUM(4+1)</f>
        <v>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8">
        <f t="shared" si="0"/>
        <v>5</v>
      </c>
      <c r="W14" s="6"/>
    </row>
    <row r="15" spans="1:23" ht="15">
      <c r="A15" s="4">
        <v>14</v>
      </c>
      <c r="B15" s="5" t="s">
        <v>48</v>
      </c>
      <c r="C15" s="4">
        <v>33</v>
      </c>
      <c r="D15" s="5" t="s">
        <v>49</v>
      </c>
      <c r="E15" s="7"/>
      <c r="F15" s="7"/>
      <c r="G15" s="7"/>
      <c r="H15" s="7"/>
      <c r="I15" s="7">
        <f>SUM(1+1)</f>
        <v>2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9">
        <f t="shared" si="0"/>
        <v>2</v>
      </c>
      <c r="W15" s="6"/>
    </row>
    <row r="16" spans="1:23" ht="15">
      <c r="A16" s="4">
        <v>15</v>
      </c>
      <c r="B16" s="5" t="s">
        <v>34</v>
      </c>
      <c r="C16" s="4">
        <v>40</v>
      </c>
      <c r="D16" s="5" t="s">
        <v>35</v>
      </c>
      <c r="E16" s="7"/>
      <c r="F16" s="7">
        <v>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>
        <f t="shared" si="0"/>
        <v>1</v>
      </c>
      <c r="W16" s="6"/>
    </row>
    <row r="17" spans="1:23" ht="15">
      <c r="A17" s="4"/>
      <c r="B17" s="5"/>
      <c r="C17" s="4"/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0"/>
    </row>
    <row r="18" spans="1:23" ht="15">
      <c r="A18" s="4"/>
      <c r="B18" s="5"/>
      <c r="C18" s="4"/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0"/>
    </row>
    <row r="19" spans="1:23" ht="15">
      <c r="A19" s="4"/>
      <c r="B19" s="5"/>
      <c r="C19" s="4"/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0"/>
    </row>
    <row r="20" spans="1:23" ht="15">
      <c r="A20" s="4"/>
      <c r="B20" s="5"/>
      <c r="C20" s="4"/>
      <c r="D20" s="5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0"/>
    </row>
    <row r="21" spans="1:23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V22" s="5"/>
      <c r="W22" s="5"/>
    </row>
    <row r="23" spans="1:23" ht="15">
      <c r="A23" s="5"/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V23" s="5"/>
      <c r="W23" s="5"/>
    </row>
  </sheetData>
  <sheetProtection/>
  <printOptions/>
  <pageMargins left="0.25" right="0.25" top="0.75" bottom="0.75" header="0.3" footer="0.3"/>
  <pageSetup horizontalDpi="600" verticalDpi="600" orientation="landscape" paperSize="9" r:id="rId4"/>
  <headerFooter alignWithMargins="0">
    <oddHeader>&amp;LLinjett Cup Mall</oddHeader>
    <oddFooter xml:space="preserve">&amp;C 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Robert Sagulin</cp:lastModifiedBy>
  <cp:lastPrinted>2011-03-10T09:25:50Z</cp:lastPrinted>
  <dcterms:created xsi:type="dcterms:W3CDTF">2005-08-14T13:10:21Z</dcterms:created>
  <dcterms:modified xsi:type="dcterms:W3CDTF">2018-06-26T11:57:46Z</dcterms:modified>
  <cp:category/>
  <cp:version/>
  <cp:contentType/>
  <cp:contentStatus/>
</cp:coreProperties>
</file>